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E65" i="1" s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28" i="1" l="1"/>
  <c r="G16" i="1"/>
  <c r="B41" i="1"/>
  <c r="G41" i="1"/>
  <c r="D65" i="1"/>
  <c r="F65" i="1"/>
  <c r="C65" i="1"/>
  <c r="C70" i="1" s="1"/>
  <c r="F41" i="1"/>
  <c r="F70" i="1" s="1"/>
  <c r="D41" i="1"/>
  <c r="E41" i="1"/>
  <c r="E70" i="1" s="1"/>
  <c r="B65" i="1"/>
  <c r="G65" i="1" l="1"/>
  <c r="G42" i="1"/>
  <c r="G70" i="1"/>
  <c r="B70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<sst xmlns="http://schemas.openxmlformats.org/spreadsheetml/2006/main" count="76" uniqueCount="76">
  <si>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</si>
  <si>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</si>
  <si>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</si>
  <si>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</si>
  <si>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</si>
  <si>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</si>
  <si>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</si>
  <si>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</si>
  <si>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</si>
  <si>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</si>
  <si>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</si>
  <si>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</si>
  <si>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</si>
  <si>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</si>
  <si>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</si>
  <si>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</si>
  <si>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</si>
  <si>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</si>
  <si>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</si>
  <si>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</si>
  <si>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</si>
  <si>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</si>
  <si>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</si>
  <si>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</si>
  <si>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</si>
  <si>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</si>
  <si>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</si>
  <si>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</si>
  <si>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</si>
  <si>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</si>
  <si>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</si>
  <si>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</si>
  <si>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</si>
  <si>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</si>
  <si>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</si>
  <si>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</si>
  <si>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</si>
  <si>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</si>
  <si>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</si>
  <si>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</si>
  <si>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</si>
  <si>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</si>
  <si>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</si>
  <si>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</si>
  <si>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</si>
  <si>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</si>
  <si>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</si>
  <si>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</si>
  <si>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</si>
  <si>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</si>
  <si>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</si>
  <si>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</si>
  <si>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</si>
  <si>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</si>
  <si>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</si>
  <si>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</si>
  <si>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</si>
  <si>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</si>
  <si>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</si>
  <si>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</si>
  <si>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</si>
  <si>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</si>
  <si>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</si>
  <si>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</si>
  <si>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</si>
  <si>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</si>
  <si>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</si>
  <si>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</si>
  <si>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</si>
  <si>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</si>
  <si>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</si>
  <si>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</si>
  <si>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</si>
  <si>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MANUEL DOBLADO, GTO.</t>
  </si>
  <si>
    <t>del 01 de Enero al 30 de Junio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</si>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</sst>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  <numFmt numFmtId="166" formatCode="General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9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166" fontId="7" fillId="0" borderId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Font="1" applyFill="1" applyBorder="1"/>
    <xf numFmtId="164" fontId="0" fillId="0" borderId="11" xfId="1" applyFont="1" applyFill="1" applyBorder="1" applyAlignment="1" applyProtection="1">
      <alignment vertical="center"/>
      <protection locked="0"/>
    </xf>
    <xf numFmtId="164" fontId="1" fillId="0" borderId="11" xfId="1" applyFont="1" applyFill="1" applyBorder="1" applyAlignment="1" applyProtection="1">
      <alignment vertical="center"/>
      <protection locked="0"/>
    </xf>
    <xf numFmtId="164" fontId="0" fillId="2" borderId="13" xfId="1" applyFont="1" applyFill="1" applyBorder="1" applyAlignment="1">
      <alignment vertical="center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/>
    <xf numFmtId="164" fontId="0" fillId="0" borderId="0" xfId="1" applyFont="1"/>
    <xf numFmtId="164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5" fillId="0" borderId="11" xfId="1" applyFont="1" applyFill="1" applyBorder="1" applyAlignment="1" applyProtection="1">
      <alignment vertical="center"/>
      <protection locked="0"/>
    </xf>
    <xf numFmtId="0" fontId="9" fillId="3" borderId="0" xfId="2" applyFont="1" applyFill="1" applyBorder="1" applyAlignment="1">
      <alignment vertical="top"/>
    </xf>
  </cellXfs>
  <cellStyles count="19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58" zoomScale="70" zoomScaleNormal="70" workbookViewId="0">
      <selection activeCell="A77" sqref="A1:G77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21.140625" bestFit="1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8311050</v>
      </c>
      <c r="C9" s="42">
        <v>0</v>
      </c>
      <c r="D9" s="19">
        <f>B9+C9</f>
        <v>8311050</v>
      </c>
      <c r="E9" s="42">
        <v>6797574.4900000002</v>
      </c>
      <c r="F9" s="42">
        <v>6797574.4900000002</v>
      </c>
      <c r="G9" s="19">
        <f>F9-B9</f>
        <v>-1513475.5099999998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5614875</v>
      </c>
      <c r="C12" s="42">
        <v>3615001.73</v>
      </c>
      <c r="D12" s="19">
        <f t="shared" si="0"/>
        <v>9229876.7300000004</v>
      </c>
      <c r="E12" s="42">
        <v>7671205.9199999999</v>
      </c>
      <c r="F12" s="42">
        <v>7671205.9199999999</v>
      </c>
      <c r="G12" s="19">
        <f t="shared" si="1"/>
        <v>2056330.92</v>
      </c>
      <c r="H12" s="1"/>
    </row>
    <row r="13" spans="1:8" x14ac:dyDescent="0.25">
      <c r="A13" s="8" t="s">
        <v>16</v>
      </c>
      <c r="B13" s="42">
        <v>1407600</v>
      </c>
      <c r="C13" s="42">
        <v>0</v>
      </c>
      <c r="D13" s="19">
        <f t="shared" si="0"/>
        <v>1407600</v>
      </c>
      <c r="E13" s="42">
        <v>37027.11</v>
      </c>
      <c r="F13" s="42">
        <v>37027.11</v>
      </c>
      <c r="G13" s="19">
        <f t="shared" si="1"/>
        <v>-1370572.89</v>
      </c>
      <c r="H13" s="1"/>
    </row>
    <row r="14" spans="1:8" x14ac:dyDescent="0.25">
      <c r="A14" s="8" t="s">
        <v>17</v>
      </c>
      <c r="B14" s="42">
        <v>320850</v>
      </c>
      <c r="C14" s="42">
        <v>0</v>
      </c>
      <c r="D14" s="19">
        <f t="shared" si="0"/>
        <v>320850</v>
      </c>
      <c r="E14" s="42">
        <v>61445.84</v>
      </c>
      <c r="F14" s="42">
        <v>61445.84</v>
      </c>
      <c r="G14" s="19">
        <f t="shared" si="1"/>
        <v>-259404.16</v>
      </c>
      <c r="H14" s="1"/>
    </row>
    <row r="15" spans="1:8" x14ac:dyDescent="0.25">
      <c r="A15" s="8" t="s">
        <v>18</v>
      </c>
      <c r="B15" s="42">
        <v>0</v>
      </c>
      <c r="C15" s="42">
        <v>0</v>
      </c>
      <c r="D15" s="19">
        <f t="shared" si="0"/>
        <v>0</v>
      </c>
      <c r="E15" s="42">
        <v>0</v>
      </c>
      <c r="F15" s="42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81579985.489999995</v>
      </c>
      <c r="C16" s="19">
        <f t="shared" si="2"/>
        <v>-6212742.4900000012</v>
      </c>
      <c r="D16" s="19">
        <f t="shared" si="2"/>
        <v>75367243</v>
      </c>
      <c r="E16" s="19">
        <f t="shared" si="2"/>
        <v>40271765.109999999</v>
      </c>
      <c r="F16" s="19">
        <f t="shared" si="2"/>
        <v>40271765.109999999</v>
      </c>
      <c r="G16" s="19">
        <f t="shared" si="1"/>
        <v>-41308220.379999995</v>
      </c>
      <c r="H16" s="1"/>
    </row>
    <row r="17" spans="1:7" x14ac:dyDescent="0.25">
      <c r="A17" s="12" t="s">
        <v>20</v>
      </c>
      <c r="B17" s="42">
        <v>49418682.170000002</v>
      </c>
      <c r="C17" s="42">
        <v>-9307259.1699999999</v>
      </c>
      <c r="D17" s="19">
        <f t="shared" ref="D17:D27" si="3">B17+C17</f>
        <v>40111423</v>
      </c>
      <c r="E17" s="42">
        <v>21269483.68</v>
      </c>
      <c r="F17" s="42">
        <v>21269483.68</v>
      </c>
      <c r="G17" s="19">
        <f t="shared" si="1"/>
        <v>-28149198.490000002</v>
      </c>
    </row>
    <row r="18" spans="1:7" x14ac:dyDescent="0.25">
      <c r="A18" s="12" t="s">
        <v>21</v>
      </c>
      <c r="B18" s="42">
        <v>23461007.399999999</v>
      </c>
      <c r="C18" s="42">
        <v>2516097.6</v>
      </c>
      <c r="D18" s="19">
        <f t="shared" si="3"/>
        <v>25977105</v>
      </c>
      <c r="E18" s="42">
        <v>14199193.82</v>
      </c>
      <c r="F18" s="42">
        <v>14199193.82</v>
      </c>
      <c r="G18" s="19">
        <f t="shared" si="1"/>
        <v>-9261813.5799999982</v>
      </c>
    </row>
    <row r="19" spans="1:7" x14ac:dyDescent="0.25">
      <c r="A19" s="12" t="s">
        <v>22</v>
      </c>
      <c r="B19" s="42">
        <v>1742206.19</v>
      </c>
      <c r="C19" s="42">
        <v>217282.81</v>
      </c>
      <c r="D19" s="19">
        <f t="shared" si="3"/>
        <v>1959489</v>
      </c>
      <c r="E19" s="42">
        <v>1091309.98</v>
      </c>
      <c r="F19" s="42">
        <v>1091309.98</v>
      </c>
      <c r="G19" s="19">
        <f t="shared" si="1"/>
        <v>-650896.21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2455586.15</v>
      </c>
      <c r="C22" s="42">
        <v>-602769.15</v>
      </c>
      <c r="D22" s="19">
        <f t="shared" si="3"/>
        <v>1852817</v>
      </c>
      <c r="E22" s="42">
        <v>1384922.53</v>
      </c>
      <c r="F22" s="42">
        <v>1384922.53</v>
      </c>
      <c r="G22" s="19">
        <f t="shared" si="1"/>
        <v>-1070663.6199999999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1529781.75</v>
      </c>
      <c r="C25" s="42">
        <v>-418272.75</v>
      </c>
      <c r="D25" s="19">
        <f t="shared" si="3"/>
        <v>1111509</v>
      </c>
      <c r="E25" s="42">
        <v>0</v>
      </c>
      <c r="F25" s="42">
        <v>0</v>
      </c>
      <c r="G25" s="19">
        <f t="shared" si="1"/>
        <v>-1529781.75</v>
      </c>
    </row>
    <row r="26" spans="1:7" x14ac:dyDescent="0.25">
      <c r="A26" s="12" t="s">
        <v>29</v>
      </c>
      <c r="B26" s="42">
        <v>2972721.83</v>
      </c>
      <c r="C26" s="42">
        <v>1382178.17</v>
      </c>
      <c r="D26" s="19">
        <f t="shared" si="3"/>
        <v>4354900</v>
      </c>
      <c r="E26" s="42">
        <v>2326855.1</v>
      </c>
      <c r="F26" s="42">
        <v>2326855.1</v>
      </c>
      <c r="G26" s="19">
        <f t="shared" si="1"/>
        <v>-645866.73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1764675</v>
      </c>
      <c r="C28" s="19">
        <f t="shared" ref="C28:F28" si="4">SUM(C29:C33)</f>
        <v>-961668</v>
      </c>
      <c r="D28" s="19">
        <f t="shared" si="4"/>
        <v>803007</v>
      </c>
      <c r="E28" s="19">
        <f t="shared" si="4"/>
        <v>593380.15</v>
      </c>
      <c r="F28" s="19">
        <f t="shared" si="4"/>
        <v>593380.15</v>
      </c>
      <c r="G28" s="19">
        <f t="shared" si="1"/>
        <v>-1171294.8500000001</v>
      </c>
    </row>
    <row r="29" spans="1:7" x14ac:dyDescent="0.25">
      <c r="A29" s="12" t="s">
        <v>32</v>
      </c>
      <c r="B29" s="42">
        <v>5175</v>
      </c>
      <c r="C29" s="42">
        <v>433733</v>
      </c>
      <c r="D29" s="19">
        <f t="shared" ref="D29:D33" si="5">B29+C29</f>
        <v>438908</v>
      </c>
      <c r="E29" s="42">
        <v>2948.43</v>
      </c>
      <c r="F29" s="42">
        <v>2948.43</v>
      </c>
      <c r="G29" s="19">
        <f t="shared" si="1"/>
        <v>-2226.5700000000002</v>
      </c>
    </row>
    <row r="30" spans="1:7" x14ac:dyDescent="0.25">
      <c r="A30" s="12" t="s">
        <v>33</v>
      </c>
      <c r="B30" s="42">
        <v>621000</v>
      </c>
      <c r="C30" s="42">
        <v>-503996</v>
      </c>
      <c r="D30" s="19">
        <f t="shared" si="5"/>
        <v>117004</v>
      </c>
      <c r="E30" s="42">
        <v>317751.86</v>
      </c>
      <c r="F30" s="42">
        <v>317751.86</v>
      </c>
      <c r="G30" s="19">
        <f t="shared" si="1"/>
        <v>-303248.14</v>
      </c>
    </row>
    <row r="31" spans="1:7" x14ac:dyDescent="0.25">
      <c r="A31" s="12" t="s">
        <v>34</v>
      </c>
      <c r="B31" s="42">
        <v>103500</v>
      </c>
      <c r="C31" s="42">
        <v>30972</v>
      </c>
      <c r="D31" s="19">
        <f t="shared" si="5"/>
        <v>134472</v>
      </c>
      <c r="E31" s="42">
        <v>56164.71</v>
      </c>
      <c r="F31" s="42">
        <v>56164.71</v>
      </c>
      <c r="G31" s="19">
        <f t="shared" si="1"/>
        <v>-47335.29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1035000</v>
      </c>
      <c r="C33" s="42">
        <v>-922377</v>
      </c>
      <c r="D33" s="19">
        <f t="shared" si="5"/>
        <v>112623</v>
      </c>
      <c r="E33" s="42">
        <v>216515.15</v>
      </c>
      <c r="F33" s="42">
        <v>216515.15</v>
      </c>
      <c r="G33" s="19">
        <f t="shared" si="1"/>
        <v>-818484.85</v>
      </c>
      <c r="H33" s="1"/>
    </row>
    <row r="34" spans="1:8" x14ac:dyDescent="0.25">
      <c r="A34" s="8" t="s">
        <v>37</v>
      </c>
      <c r="B34" s="42">
        <v>0</v>
      </c>
      <c r="C34" s="42">
        <v>0</v>
      </c>
      <c r="D34" s="19">
        <f>B34+C34</f>
        <v>0</v>
      </c>
      <c r="E34" s="42">
        <v>0</v>
      </c>
      <c r="F34" s="42">
        <v>0</v>
      </c>
      <c r="G34" s="19">
        <f t="shared" si="1"/>
        <v>0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5651936</v>
      </c>
      <c r="D35" s="19">
        <f>B35+C35</f>
        <v>5651936</v>
      </c>
      <c r="E35" s="19">
        <f>E36</f>
        <v>14521121.18</v>
      </c>
      <c r="F35" s="19">
        <f>F36</f>
        <v>14521121.18</v>
      </c>
      <c r="G35" s="19">
        <f t="shared" si="1"/>
        <v>14521121.18</v>
      </c>
      <c r="H35" s="1"/>
    </row>
    <row r="36" spans="1:8" x14ac:dyDescent="0.25">
      <c r="A36" s="12" t="s">
        <v>39</v>
      </c>
      <c r="B36" s="42">
        <v>0</v>
      </c>
      <c r="C36" s="42">
        <v>5651936</v>
      </c>
      <c r="D36" s="19">
        <f>B36+C36</f>
        <v>5651936</v>
      </c>
      <c r="E36" s="42">
        <v>14521121.18</v>
      </c>
      <c r="F36" s="42">
        <v>14521121.18</v>
      </c>
      <c r="G36" s="19">
        <f t="shared" si="1"/>
        <v>14521121.18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98999035.489999995</v>
      </c>
      <c r="C41" s="20">
        <f t="shared" ref="C41:G41" si="7">C9+C10+C11+C12+C13+C14+C15+C16+C28++C34+C35+C37</f>
        <v>2092527.2399999988</v>
      </c>
      <c r="D41" s="20">
        <f t="shared" si="7"/>
        <v>101091562.73</v>
      </c>
      <c r="E41" s="20">
        <f t="shared" si="7"/>
        <v>69953519.799999997</v>
      </c>
      <c r="F41" s="20">
        <f t="shared" si="7"/>
        <v>69953519.799999997</v>
      </c>
      <c r="G41" s="20">
        <f t="shared" si="7"/>
        <v>-29045515.689999998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72943405.200000003</v>
      </c>
      <c r="C45" s="19">
        <f t="shared" ref="C45:F45" si="8">SUM(C46:C53)</f>
        <v>-3020367.2</v>
      </c>
      <c r="D45" s="19">
        <f t="shared" si="8"/>
        <v>69923038</v>
      </c>
      <c r="E45" s="19">
        <f t="shared" si="8"/>
        <v>26181632</v>
      </c>
      <c r="F45" s="19">
        <f t="shared" si="8"/>
        <v>26181632</v>
      </c>
      <c r="G45" s="19">
        <f>F45-B45</f>
        <v>-46761773.200000003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44967479.399999999</v>
      </c>
      <c r="C48" s="42">
        <v>-1858309.4</v>
      </c>
      <c r="D48" s="19">
        <f t="shared" si="9"/>
        <v>43109170</v>
      </c>
      <c r="E48" s="42">
        <v>17243672</v>
      </c>
      <c r="F48" s="42">
        <v>17243672</v>
      </c>
      <c r="G48" s="19">
        <f t="shared" si="10"/>
        <v>-27723807.399999999</v>
      </c>
      <c r="H48" s="1"/>
    </row>
    <row r="49" spans="1:7" ht="30" x14ac:dyDescent="0.25">
      <c r="A49" s="13" t="s">
        <v>50</v>
      </c>
      <c r="B49" s="42">
        <v>27975925.800000001</v>
      </c>
      <c r="C49" s="42">
        <v>-1162057.8</v>
      </c>
      <c r="D49" s="19">
        <f t="shared" si="9"/>
        <v>26813868</v>
      </c>
      <c r="E49" s="42">
        <v>8937960</v>
      </c>
      <c r="F49" s="42">
        <v>8937960</v>
      </c>
      <c r="G49" s="19">
        <f>F49-B49</f>
        <v>-19037965.800000001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200000</v>
      </c>
      <c r="D54" s="19">
        <f t="shared" si="12"/>
        <v>200000</v>
      </c>
      <c r="E54" s="19">
        <f t="shared" si="12"/>
        <v>200000</v>
      </c>
      <c r="F54" s="19">
        <f t="shared" si="12"/>
        <v>200000</v>
      </c>
      <c r="G54" s="19">
        <f t="shared" si="11"/>
        <v>200000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200000</v>
      </c>
      <c r="D58" s="19">
        <f t="shared" si="13"/>
        <v>200000</v>
      </c>
      <c r="E58" s="42">
        <v>200000</v>
      </c>
      <c r="F58" s="42">
        <v>200000</v>
      </c>
      <c r="G58" s="19">
        <f t="shared" si="11"/>
        <v>200000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72943405.200000003</v>
      </c>
      <c r="C65" s="20">
        <f t="shared" ref="C65:F65" si="16">C45+C54+C59+C62+C63</f>
        <v>-2820367.2</v>
      </c>
      <c r="D65" s="20">
        <f t="shared" si="16"/>
        <v>70123038</v>
      </c>
      <c r="E65" s="20">
        <f t="shared" si="16"/>
        <v>26381632</v>
      </c>
      <c r="F65" s="20">
        <f t="shared" si="16"/>
        <v>26381632</v>
      </c>
      <c r="G65" s="20">
        <f>F65-B65</f>
        <v>-46561773.200000003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171942440.69</v>
      </c>
      <c r="C70" s="20">
        <f t="shared" ref="C70:G70" si="19">C41+C65+C67</f>
        <v>-727839.96000000136</v>
      </c>
      <c r="D70" s="20">
        <f t="shared" si="19"/>
        <v>171214600.73000002</v>
      </c>
      <c r="E70" s="20">
        <f t="shared" si="19"/>
        <v>96335151.799999997</v>
      </c>
      <c r="F70" s="20">
        <f t="shared" si="19"/>
        <v>96335151.799999997</v>
      </c>
      <c r="G70" s="20">
        <f t="shared" si="19"/>
        <v>-75607288.890000001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A77" s="43" t="s">
        <v>75</v>
      </c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62" right="0.25" top="0.75" bottom="0.75" header="0.3" footer="0.3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2021-07-29T16:14:53Z</cp:lastPrinted>
  <dcterms:created xsi:type="dcterms:W3CDTF">2018-11-21T17:49:47Z</dcterms:created>
  <dcterms:modified xsi:type="dcterms:W3CDTF">2021-07-29T16:14:54Z</dcterms:modified>
</cp:coreProperties>
</file>